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5F5172B-B84B-7046-8A16-457D1678D9A8}" xr6:coauthVersionLast="47" xr6:coauthVersionMax="47" xr10:uidLastSave="{00000000-0000-0000-0000-000000000000}"/>
  <bookViews>
    <workbookView xWindow="-44500" yWindow="-30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'fa-21'!$A$1:$AW$10</definedName>
    <definedName name="_xlnm._FilterDatabase" localSheetId="3" hidden="1">'sp-21-main'!$A$1:$AT$68</definedName>
    <definedName name="_xlnm.Print_Area" localSheetId="0">'fa-21'!#REF!</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10" i="4" l="1"/>
  <c r="C10" i="4" s="1"/>
  <c r="D9" i="4"/>
  <c r="D8" i="4"/>
  <c r="C8" i="4" s="1"/>
  <c r="S8" i="4" s="1"/>
  <c r="D7" i="4"/>
  <c r="C7" i="4" s="1"/>
  <c r="D6" i="4"/>
  <c r="C6" i="4" s="1"/>
  <c r="S6" i="4" s="1"/>
  <c r="D5" i="4"/>
  <c r="C5" i="4" s="1"/>
  <c r="S5" i="4" s="1"/>
  <c r="D4" i="4"/>
  <c r="C4" i="4" s="1"/>
  <c r="S4" i="4" s="1"/>
  <c r="D3" i="4"/>
  <c r="C3" i="4" s="1"/>
  <c r="S3" i="4" s="1"/>
  <c r="A10" i="4"/>
  <c r="Q10" i="4"/>
  <c r="AD10" i="4"/>
  <c r="AG10" i="4"/>
  <c r="AG9" i="4"/>
  <c r="AD9" i="4"/>
  <c r="Q9" i="4"/>
  <c r="C9" i="4"/>
  <c r="S9" i="4" s="1"/>
  <c r="A9" i="4"/>
  <c r="AG8" i="4"/>
  <c r="AD8" i="4"/>
  <c r="Q8" i="4"/>
  <c r="A8" i="4"/>
  <c r="AG7" i="4"/>
  <c r="AD7" i="4"/>
  <c r="Q7" i="4"/>
  <c r="A7" i="4"/>
  <c r="AG6" i="4"/>
  <c r="AD6" i="4"/>
  <c r="Q6" i="4"/>
  <c r="A6" i="4"/>
  <c r="AG5" i="4"/>
  <c r="AD5" i="4"/>
  <c r="Q5" i="4"/>
  <c r="A5" i="4"/>
  <c r="AG4" i="4"/>
  <c r="AD4" i="4"/>
  <c r="Q4" i="4"/>
  <c r="A4" i="4"/>
  <c r="AG3" i="4"/>
  <c r="AD3" i="4"/>
  <c r="Q3" i="4"/>
  <c r="A3" i="4"/>
  <c r="AG2" i="4"/>
  <c r="AD2" i="4"/>
  <c r="Q2" i="4"/>
  <c r="D2" i="4"/>
  <c r="C2" i="4" s="1"/>
  <c r="S2" i="4" s="1"/>
  <c r="A2" i="4"/>
  <c r="S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S10" i="4" l="1"/>
  <c r="AP10" i="4"/>
  <c r="S7" i="4"/>
  <c r="AP7" i="4"/>
  <c r="AP2" i="4"/>
  <c r="AP3" i="4"/>
  <c r="AP4" i="4"/>
  <c r="AP5" i="4"/>
  <c r="AP6" i="4"/>
  <c r="AP8" i="4"/>
  <c r="AP9" i="4"/>
  <c r="AT3" i="1"/>
  <c r="AT35" i="1"/>
  <c r="AT65" i="1"/>
  <c r="B34" i="1"/>
  <c r="AT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<sst xmlns="http://schemas.openxmlformats.org/spreadsheetml/2006/main" count="907" uniqueCount="484">
  <si>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</si>
  <si>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</si>
  <si>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</si>
  <si>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</si>
  <si>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</si>
  <si>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</si>
  <si>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</si>
  <si>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</si>
  <si>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</si>
  <si>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</si>
  <si>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</si>
  <si>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</si>
  <si>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</si>
  <si>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</si>
  <si>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</si>
  <si>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</si>
  <si>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</si>
  <si>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</si>
  <si>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</si>
  <si>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</si>
  <si>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</si>
  <si>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</si>
  <si>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</si>
  <si>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</si>
  <si>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</si>
  <si>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</si>
  <si>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</si>
  <si>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</si>
  <si>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</si>
  <si>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</si>
  <si>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</si>
  <si>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</si>
  <si>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</si>
  <si>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</si>
  <si>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</si>
  <si>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</si>
  <si>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</si>
  <si>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</si>
  <si>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</si>
  <si>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</si>
  <si>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</si>
  <si>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</si>
  <si>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</si>
  <si>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</si>
  <si>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</si>
  <si>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</si>
  <si>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</si>
  <si>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</si>
  <si>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</si>
  <si>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</si>
  <si>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</si>
  <si>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</si>
  <si>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</si>
  <si>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</si>
  <si>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</si>
  <si>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</si>
  <si>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</si>
  <si>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</si>
  <si>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</si>
  <si>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</si>
  <si>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</si>
  <si>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</si>
  <si>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</si>
  <si>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</si>
  <si>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</si>
  <si>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</si>
  <si>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</si>
  <si>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</si>
  <si>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</si>
  <si>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</si>
  <si>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</si>
  <si>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</si>
  <si>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</si>
  <si>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</si>
  <si>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</si>
  <si>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</si>
  <si>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</si>
  <si>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</si>
  <si>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</si>
  <si>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</si>
  <si>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</si>
  <si>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</si>
  <si>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</si>
  <si>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</si>
  <si>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</si>
  <si>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</si>
  <si>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</si>
  <si>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</si>
  <si>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</si>
  <si>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</si>
  <si>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</si>
  <si>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</si>
  <si>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</si>
  <si>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</si>
  <si>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</si>
  <si>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</si>
  <si>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</si>
  <si>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</si>
  <si>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</si>
  <si>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</si>
  <si>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</si>
  <si>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</si>
  <si>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</si>
  <si>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</si>
  <si>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</si>
  <si>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</si>
  <si>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</si>
  <si>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</si>
  <si>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</si>
  <si>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</si>
  <si>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</si>
  <si>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</si>
  <si>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</si>
  <si>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</si>
  <si>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</si>
  <si>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</si>
  <si>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</si>
  <si>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</si>
  <si>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</si>
  <si>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</si>
  <si>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</si>
  <si>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</si>
  <si>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</si>
  <si>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</si>
  <si>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</si>
  <si>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</si>
  <si>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</si>
  <si>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</si>
  <si>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</si>
  <si>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</si>
  <si>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</si>
  <si>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</si>
  <si>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</si>
  <si>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</si>
  <si>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</si>
  <si>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</si>
  <si>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</si>
  <si>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</si>
  <si>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</si>
  <si>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</si>
  <si>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</si>
  <si>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</si>
  <si>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</si>
  <si>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</si>
  <si>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</si>
  <si>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</si>
  <si>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</si>
  <si>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</si>
  <si>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</si>
  <si>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</si>
  <si>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</si>
  <si>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</si>
  <si>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</si>
  <si>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</si>
  <si>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</si>
  <si>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</si>
  <si>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</si>
  <si>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</si>
  <si>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</si>
  <si>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</si>
  <si>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</si>
  <si>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</si>
  <si>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</si>
  <si>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</si>
  <si>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</si>
  <si>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</si>
  <si>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</si>
  <si>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</si>
  <si>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</si>
  <si>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</si>
  <si>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</si>
  <si>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</si>
  <si>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</si>
  <si>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</si>
  <si>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</si>
  <si>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</si>
  <si>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</si>
  <si>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</si>
  <si>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</si>
  <si>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</si>
  <si>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</si>
  <si>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</si>
  <si>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</si>
  <si>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</si>
  <si>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</si>
  <si>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</si>
  <si>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</si>
  <si>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</si>
  <si>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</si>
  <si>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</si>
  <si>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</si>
  <si>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</si>
  <si>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</si>
  <si>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</si>
  <si>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</si>
  <si>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</si>
  <si>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</si>
  <si>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</si>
  <si>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</si>
  <si>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</si>
  <si>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</si>
  <si>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</si>
  <si>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</si>
  <si>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</si>
  <si>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</si>
  <si>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</si>
  <si>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</si>
  <si>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</si>
  <si>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</si>
  <si>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</si>
  <si>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</si>
  <si>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</si>
  <si>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</si>
  <si>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</si>
  <si>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</si>
  <si>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</si>
  <si>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</si>
  <si>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</si>
  <si>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</si>
  <si>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</si>
  <si>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</si>
  <si>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</si>
  <si>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</si>
  <si>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</si>
  <si>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</si>
  <si>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</si>
  <si>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</si>
  <si>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</si>
  <si>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</si>
  <si>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</si>
  <si>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</si>
  <si>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</si>
  <si>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</si>
  <si>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</si>
  <si>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</si>
  <si>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</si>
  <si>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</si>
  <si>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</si>
  <si>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</si>
  <si>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</si>
  <si>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</si>
  <si>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</si>
  <si>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</si>
  <si>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</si>
  <si>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</si>
  <si>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</si>
  <si>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</si>
  <si>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</si>
  <si>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</si>
  <si>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</si>
  <si>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</si>
  <si>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</si>
  <si>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</si>
  <si>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</si>
  <si>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</si>
  <si>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</si>
  <si>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</si>
  <si>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</si>
  <si>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</si>
  <si>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</si>
  <si>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</si>
  <si>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</si>
  <si>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</si>
  <si>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</si>
  <si>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</si>
  <si>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</si>
  <si>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</si>
  <si>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</si>
  <si>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</si>
  <si>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</si>
  <si>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</si>
  <si>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</si>
  <si>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</si>
  <si>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</si>
  <si>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</si>
  <si>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</si>
  <si>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</si>
  <si>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</si>
  <si>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</si>
  <si>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</si>
  <si>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</si>
  <si>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</si>
  <si>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</si>
  <si>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</si>
  <si>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</si>
  <si>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</si>
  <si>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</si>
  <si>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</si>
  <si>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</si>
  <si>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</si>
  <si>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</si>
  <si>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</si>
  <si>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</si>
  <si>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</si>
  <si>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</si>
  <si>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</si>
  <si>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</si>
  <si>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</si>
  <si>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</si>
  <si>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</si>
  <si>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</si>
  <si>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</si>
  <si>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</si>
  <si>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</si>
  <si>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</si>
  <si>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</si>
  <si>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</si>
  <si>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</si>
  <si>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</si>
  <si>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</si>
  <si>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</si>
  <si>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</si>
  <si>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</si>
  <si>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</si>
  <si>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</si>
  <si>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</si>
  <si>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</si>
  <si>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</si>
  <si>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</si>
  <si>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</si>
  <si>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</si>
  <si>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</si>
  <si>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</si>
  <si>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</si>
  <si>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</si>
  <si>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</si>
  <si>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</si>
  <si>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</si>
  <si>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</si>
  <si>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</si>
  <si>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</si>
  <si>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</si>
  <si>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</si>
  <si>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</si>
  <si>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</si>
  <si>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</si>
  <si>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</si>
  <si>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</si>
  <si>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</si>
  <si>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</si>
  <si>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</si>
  <si>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</si>
  <si>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</si>
  <si>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</si>
  <si>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</si>
  <si>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</si>
  <si>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</si>
  <si>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</si>
  <si>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</si>
  <si>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</si>
  <si>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</si>
  <si>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</si>
  <si>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</si>
  <si>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</si>
  <si>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</si>
  <si>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</si>
  <si>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</si>
  <si>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</si>
  <si>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</si>
  <si>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</si>
  <si>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</si>
  <si>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</si>
  <si>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</si>
  <si>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</si>
  <si>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</si>
  <si>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</si>
  <si>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</si>
  <si>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</si>
  <si>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</si>
  <si>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</si>
  <si>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</si>
  <si>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</si>
  <si>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</si>
  <si>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</si>
  <si>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</si>
  <si>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</si>
  <si>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</si>
  <si>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</si>
  <si>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</si>
  <si>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</si>
  <si>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</si>
  <si>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</si>
  <si>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</si>
  <si>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</si>
  <si>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</si>
  <si>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</si>
  <si>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</si>
  <si>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</si>
  <si>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</si>
  <si>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</si>
  <si>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</si>
  <si>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</si>
  <si>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</si>
  <si>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</si>
  <si>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</si>
  <si>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</si>
  <si>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</si>
  <si>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</si>
  <si>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</si>
  <si>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</si>
  <si>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</si>
  <si>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</si>
  <si>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</si>
  <si>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</si>
  <si>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</si>
  <si>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</si>
  <si>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</si>
  <si>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</si>
  <si>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</si>
  <si>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</si>
  <si>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</si>
  <si>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</si>
  <si>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</si>
  <si>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</si>
  <si>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</si>
  <si>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</si>
  <si>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</si>
  <si>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</si>
  <si>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</si>
  <si>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</si>
  <si>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</si>
  <si>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</si>
  <si>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</si>
  <si>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Scrum Team Roles</t>
  </si>
  <si>
    <t>Time (CT US)</t>
  </si>
  <si>
    <t>Date &amp; Time</t>
  </si>
  <si>
    <t>Date</t>
  </si>
  <si>
    <t>Preferred</t>
  </si>
  <si>
    <t>Seat</t>
  </si>
  <si>
    <t>Random</t>
  </si>
  <si>
    <t>Demo</t>
  </si>
  <si>
    <t>Status</t>
  </si>
  <si>
    <t>Randomizer</t>
  </si>
  <si>
    <t>Active</t>
  </si>
  <si>
    <t>Barkauskas</t>
  </si>
  <si>
    <t>James</t>
  </si>
  <si>
    <t>jbarkauskas</t>
  </si>
  <si>
    <t>L30054090</t>
  </si>
  <si>
    <t>Brian</t>
  </si>
  <si>
    <t>Proposal/Application/Source</t>
  </si>
  <si>
    <t>Equal/Greater</t>
  </si>
  <si>
    <t>More By Thursday</t>
  </si>
  <si>
    <t>Feddes</t>
  </si>
  <si>
    <t>Stephen</t>
  </si>
  <si>
    <t>sfeddes</t>
  </si>
  <si>
    <t>L30059254</t>
  </si>
  <si>
    <t>Notes</t>
  </si>
  <si>
    <t>Roles</t>
  </si>
  <si>
    <t>Presentation</t>
  </si>
  <si>
    <t>Proposal (2/3)</t>
  </si>
  <si>
    <t>Executing (4/5)</t>
  </si>
  <si>
    <t>Similar (6)</t>
  </si>
  <si>
    <t>Greater (7)</t>
  </si>
  <si>
    <t>Remaining (8)</t>
  </si>
  <si>
    <t>Dosher</t>
  </si>
  <si>
    <t>Julie</t>
  </si>
  <si>
    <t>jdosher1</t>
  </si>
  <si>
    <t>L30072018</t>
  </si>
  <si>
    <t>bfeddes</t>
  </si>
  <si>
    <t>L30059253</t>
  </si>
  <si>
    <t>Groppe</t>
  </si>
  <si>
    <t>Katherine</t>
  </si>
  <si>
    <t>kgroppe</t>
  </si>
  <si>
    <t>L30054654</t>
  </si>
  <si>
    <t>Koldoff</t>
  </si>
  <si>
    <t>ckoldoff</t>
  </si>
  <si>
    <t>L30056385</t>
  </si>
  <si>
    <t>Piwoni</t>
  </si>
  <si>
    <t>Justina</t>
  </si>
  <si>
    <t>jpiwoni</t>
  </si>
  <si>
    <t>L30058348</t>
  </si>
  <si>
    <t>Jose</t>
  </si>
  <si>
    <t>QuizMaster</t>
  </si>
  <si>
    <t>fa23-cpsc-49200-001</t>
  </si>
  <si>
    <t>Montes De Oca Morfin</t>
  </si>
  <si>
    <t>jmontesdeocamorfin</t>
  </si>
  <si>
    <t>L30062416</t>
  </si>
  <si>
    <t>Senese</t>
  </si>
  <si>
    <t>msenese1</t>
  </si>
  <si>
    <t>L30045283</t>
  </si>
  <si>
    <t>Product</t>
  </si>
  <si>
    <t>Aiden</t>
  </si>
  <si>
    <t>ECaMS Billboard</t>
  </si>
  <si>
    <t>Aiden or QuizMaster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</si>
</sst>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2">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44" borderId="0" xfId="0" applyFont="1" applyFill="1"/>
    <xf numFmtId="0" fontId="20" fillId="44" borderId="0" xfId="0" quotePrefix="1"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49</xdr:col>
      <xdr:colOff>62972</xdr:colOff>
      <xdr:row>1</xdr:row>
      <xdr:rowOff>0</xdr:rowOff>
    </xdr:from>
    <xdr:to>
      <xdr:col>54</xdr:col>
      <xdr:colOff>266172</xdr:colOff>
      <xdr:row>28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pageSetUpPr fitToPage="1"/>
  </sheetPr>
  <dimension ref="A1:AW10"/>
  <sheetViews>
    <sheetView tabSelected="1" zoomScale="170" zoomScaleNormal="170" workbookViewId="0">
      <selection activeCell="C3" sqref="C3"/>
    </sheetView>
  </sheetViews>
  <sheetFormatPr baseColWidth="10" defaultRowHeight="14" customHeight="1" x14ac:dyDescent="0.2"/>
  <cols>
    <col min="1" max="2" width="10.83203125" style="3" customWidth="1"/>
    <col min="3" max="3" width="21.6640625" style="3" bestFit="1" customWidth="1"/>
    <col min="4" max="4" width="10.6640625" style="3" bestFit="1" customWidth="1"/>
    <col min="5" max="5" width="13.5" style="3" bestFit="1" customWidth="1"/>
    <col min="6" max="6" width="12.6640625" style="3" customWidth="1"/>
    <col min="7" max="8" width="10.5" style="3" customWidth="1"/>
    <col min="9" max="9" width="8.1640625" style="3" customWidth="1"/>
    <col min="10" max="10" width="17.33203125" style="36" bestFit="1" customWidth="1"/>
    <col min="11" max="12" width="21.1640625" style="3" customWidth="1"/>
    <col min="13" max="13" width="7" style="4" customWidth="1"/>
    <col min="14" max="14" width="4" style="3" customWidth="1"/>
    <col min="15" max="15" width="16" style="3" customWidth="1"/>
    <col min="16" max="17" width="8" style="3" customWidth="1"/>
    <col min="18" max="18" width="4" style="3" customWidth="1"/>
    <col min="19" max="19" width="21.1640625" style="3" bestFit="1" customWidth="1"/>
    <col min="20" max="20" width="31.1640625" style="3" customWidth="1"/>
    <col min="21" max="23" width="23.33203125" style="3" customWidth="1"/>
    <col min="24" max="24" width="10.5" style="3" customWidth="1"/>
    <col min="25" max="25" width="16.6640625" style="3" customWidth="1"/>
    <col min="26" max="26" width="10.5" style="3" customWidth="1"/>
    <col min="27" max="27" width="8" style="3" customWidth="1"/>
    <col min="28" max="28" width="17" style="3" bestFit="1" customWidth="1"/>
    <col min="29" max="29" width="4" style="3" customWidth="1"/>
    <col min="30" max="30" width="22.33203125" style="3" customWidth="1"/>
    <col min="31" max="31" width="4" style="3" customWidth="1"/>
    <col min="32" max="34" width="10.5" style="3" customWidth="1"/>
    <col min="35" max="35" width="4" style="3" customWidth="1"/>
    <col min="36" max="36" width="18.6640625" style="3" customWidth="1"/>
    <col min="37" max="37" width="18" style="3" customWidth="1"/>
    <col min="38" max="38" width="15.33203125" style="3" bestFit="1" customWidth="1"/>
    <col min="39" max="39" width="17.83203125" style="3" customWidth="1"/>
    <col min="40" max="40" width="10" style="3" customWidth="1"/>
    <col min="41" max="41" width="4" style="3" customWidth="1"/>
    <col min="42" max="42" width="19.33203125" style="3" bestFit="1" customWidth="1"/>
    <col min="43" max="48" width="12" style="3" customWidth="1"/>
    <col min="49" max="49" width="4.33203125" style="3" bestFit="1" customWidth="1"/>
    <col min="50" max="16384" width="10.83203125" style="3"/>
  </cols>
  <sheetData>
    <row r="1" spans="1:49" ht="14" customHeight="1" x14ac:dyDescent="0.2">
      <c r="A1" s="1" t="s">
        <v>9</v>
      </c>
      <c r="B1" s="1" t="s">
        <v>431</v>
      </c>
      <c r="C1" s="1" t="s">
        <v>107</v>
      </c>
      <c r="D1" s="1" t="s">
        <v>427</v>
      </c>
      <c r="E1" s="1" t="s">
        <v>480</v>
      </c>
      <c r="F1" s="1" t="s">
        <v>447</v>
      </c>
      <c r="G1" s="1" t="s">
        <v>422</v>
      </c>
      <c r="H1" s="1" t="s">
        <v>446</v>
      </c>
      <c r="I1" s="1" t="s">
        <v>11</v>
      </c>
      <c r="J1" s="35" t="s">
        <v>8</v>
      </c>
      <c r="K1" s="1" t="s">
        <v>92</v>
      </c>
      <c r="L1" s="1" t="s">
        <v>423</v>
      </c>
      <c r="M1" s="2" t="s">
        <v>430</v>
      </c>
      <c r="N1" s="9"/>
      <c r="O1" s="1" t="s">
        <v>89</v>
      </c>
      <c r="P1" s="1" t="s">
        <v>96</v>
      </c>
      <c r="Q1" s="1" t="s">
        <v>428</v>
      </c>
      <c r="R1" s="9"/>
      <c r="S1" s="1" t="str">
        <f t="shared" ref="S1:S10" si="0">C1</f>
        <v>Name</v>
      </c>
      <c r="T1" s="1" t="s">
        <v>13</v>
      </c>
      <c r="U1" s="1" t="s">
        <v>439</v>
      </c>
      <c r="V1" s="1" t="s">
        <v>440</v>
      </c>
      <c r="W1" s="1" t="s">
        <v>441</v>
      </c>
      <c r="X1" s="1" t="s">
        <v>331</v>
      </c>
      <c r="Y1" s="1" t="s">
        <v>426</v>
      </c>
      <c r="Z1" s="1" t="s">
        <v>424</v>
      </c>
      <c r="AA1" s="1" t="s">
        <v>15</v>
      </c>
      <c r="AB1" s="1" t="s">
        <v>425</v>
      </c>
      <c r="AC1" s="9"/>
      <c r="AD1" s="1" t="s">
        <v>7</v>
      </c>
      <c r="AE1" s="10"/>
      <c r="AF1" s="1" t="s">
        <v>203</v>
      </c>
      <c r="AG1" s="1" t="s">
        <v>432</v>
      </c>
      <c r="AH1" s="1" t="s">
        <v>429</v>
      </c>
      <c r="AI1" s="10"/>
      <c r="AJ1" s="1" t="s">
        <v>9</v>
      </c>
      <c r="AK1" s="1" t="s">
        <v>0</v>
      </c>
      <c r="AL1" s="1" t="s">
        <v>1</v>
      </c>
      <c r="AM1" s="1" t="s">
        <v>2</v>
      </c>
      <c r="AN1" s="1" t="s">
        <v>3</v>
      </c>
      <c r="AO1" s="10"/>
      <c r="AP1" s="1" t="s">
        <v>448</v>
      </c>
      <c r="AQ1" s="1" t="s">
        <v>449</v>
      </c>
      <c r="AR1" s="1" t="s">
        <v>450</v>
      </c>
      <c r="AS1" s="1" t="s">
        <v>451</v>
      </c>
      <c r="AT1" s="1" t="s">
        <v>452</v>
      </c>
      <c r="AU1" s="1" t="s">
        <v>453</v>
      </c>
      <c r="AV1" s="1"/>
      <c r="AW1" s="1" t="s">
        <v>428</v>
      </c>
    </row>
    <row r="2" spans="1:49" ht="14" customHeight="1" x14ac:dyDescent="0.2">
      <c r="A2" s="3" t="str">
        <f t="shared" ref="A2:A10" si="1">RIGHT(AJ2,9)</f>
        <v>49200-001</v>
      </c>
      <c r="B2" s="3" t="s">
        <v>433</v>
      </c>
      <c r="C2" s="3" t="str">
        <f t="shared" ref="C2:C10" si="2">CONCATENATE(D2," ",AK2)</f>
        <v>James Barkauskas</v>
      </c>
      <c r="D2" s="3" t="str">
        <f t="shared" ref="D2:D10" si="3">AL2</f>
        <v>James</v>
      </c>
      <c r="E2" s="3" t="s">
        <v>481</v>
      </c>
      <c r="N2" s="9"/>
      <c r="Q2" s="32">
        <f t="shared" ref="Q2:Q10" si="4">I2</f>
        <v>0</v>
      </c>
      <c r="R2" s="9"/>
      <c r="S2" s="3" t="str">
        <f t="shared" si="0"/>
        <v>James Barkauskas</v>
      </c>
      <c r="U2" s="34"/>
      <c r="V2" s="34"/>
      <c r="X2" s="29"/>
      <c r="Y2" s="31"/>
      <c r="Z2" s="30"/>
      <c r="AB2" s="33"/>
      <c r="AC2" s="9"/>
      <c r="AD2" s="3" t="str">
        <f t="shared" ref="AD2:AD10" si="5">CONCATENATE(AK2,", ",AL2)</f>
        <v>Barkauskas, James</v>
      </c>
      <c r="AE2" s="9"/>
      <c r="AG2" s="3">
        <f t="shared" ref="AG2:AG10" ca="1" si="6">INT(RAND()*100)+1</f>
        <v>78</v>
      </c>
      <c r="AH2" s="3">
        <v>42</v>
      </c>
      <c r="AI2" s="9"/>
      <c r="AJ2" s="3" t="s">
        <v>473</v>
      </c>
      <c r="AK2" t="s">
        <v>434</v>
      </c>
      <c r="AL2" t="s">
        <v>435</v>
      </c>
      <c r="AM2" t="s">
        <v>436</v>
      </c>
      <c r="AN2" t="s">
        <v>437</v>
      </c>
      <c r="AO2" s="9"/>
      <c r="AP2" s="3" t="str">
        <f t="shared" ref="AP2:AP10" si="7">C2</f>
        <v>James Barkauskas</v>
      </c>
    </row>
    <row r="3" spans="1:49" ht="14" customHeight="1" x14ac:dyDescent="0.2">
      <c r="A3" s="3" t="str">
        <f t="shared" si="1"/>
        <v>49200-001</v>
      </c>
      <c r="B3" s="3" t="s">
        <v>433</v>
      </c>
      <c r="C3" s="3" t="str">
        <f t="shared" si="2"/>
        <v>Julie Dosher</v>
      </c>
      <c r="D3" s="3" t="str">
        <f t="shared" si="3"/>
        <v>Julie</v>
      </c>
      <c r="E3" s="36" t="s">
        <v>472</v>
      </c>
      <c r="N3" s="9"/>
      <c r="Q3" s="32">
        <f t="shared" si="4"/>
        <v>0</v>
      </c>
      <c r="R3" s="9"/>
      <c r="S3" s="3" t="str">
        <f t="shared" si="0"/>
        <v>Julie Dosher</v>
      </c>
      <c r="U3" s="34"/>
      <c r="V3" s="34"/>
      <c r="X3" s="29"/>
      <c r="Y3" s="31"/>
      <c r="Z3" s="30"/>
      <c r="AB3" s="33"/>
      <c r="AC3" s="9"/>
      <c r="AD3" s="3" t="str">
        <f t="shared" si="5"/>
        <v>Dosher, Julie</v>
      </c>
      <c r="AE3" s="9"/>
      <c r="AG3" s="3">
        <f t="shared" ca="1" si="6"/>
        <v>53</v>
      </c>
      <c r="AH3" s="3">
        <v>6</v>
      </c>
      <c r="AI3" s="9"/>
      <c r="AJ3" s="3" t="s">
        <v>473</v>
      </c>
      <c r="AK3" t="s">
        <v>454</v>
      </c>
      <c r="AL3" t="s">
        <v>455</v>
      </c>
      <c r="AM3" t="s">
        <v>456</v>
      </c>
      <c r="AN3" t="s">
        <v>457</v>
      </c>
      <c r="AO3" s="9"/>
      <c r="AP3" s="3" t="str">
        <f t="shared" si="7"/>
        <v>Julie Dosher</v>
      </c>
    </row>
    <row r="4" spans="1:49" ht="14" customHeight="1" x14ac:dyDescent="0.2">
      <c r="A4" s="3" t="str">
        <f t="shared" si="1"/>
        <v>49200-001</v>
      </c>
      <c r="B4" s="3" t="s">
        <v>433</v>
      </c>
      <c r="C4" s="3" t="str">
        <f t="shared" si="2"/>
        <v>Brian Feddes</v>
      </c>
      <c r="D4" s="3" t="str">
        <f t="shared" si="3"/>
        <v>Brian</v>
      </c>
      <c r="E4" s="3" t="s">
        <v>481</v>
      </c>
      <c r="K4" s="36"/>
      <c r="N4" s="9"/>
      <c r="Q4" s="32">
        <f t="shared" si="4"/>
        <v>0</v>
      </c>
      <c r="R4" s="9"/>
      <c r="S4" s="37" t="str">
        <f t="shared" si="0"/>
        <v>Brian Feddes</v>
      </c>
      <c r="T4" s="37"/>
      <c r="U4" s="38"/>
      <c r="V4" s="38"/>
      <c r="W4" s="37"/>
      <c r="X4" s="39"/>
      <c r="Y4" s="40"/>
      <c r="Z4" s="41"/>
      <c r="AA4" s="37"/>
      <c r="AB4" s="33"/>
      <c r="AC4" s="9"/>
      <c r="AD4" s="3" t="str">
        <f t="shared" si="5"/>
        <v>Feddes, Brian</v>
      </c>
      <c r="AE4" s="9"/>
      <c r="AG4" s="3">
        <f t="shared" ca="1" si="6"/>
        <v>45</v>
      </c>
      <c r="AH4" s="3">
        <v>88</v>
      </c>
      <c r="AI4" s="9"/>
      <c r="AJ4" s="3" t="s">
        <v>473</v>
      </c>
      <c r="AK4" t="s">
        <v>442</v>
      </c>
      <c r="AL4" t="s">
        <v>438</v>
      </c>
      <c r="AM4" t="s">
        <v>458</v>
      </c>
      <c r="AN4" t="s">
        <v>459</v>
      </c>
      <c r="AO4" s="9"/>
      <c r="AP4" s="3" t="str">
        <f t="shared" si="7"/>
        <v>Brian Feddes</v>
      </c>
    </row>
    <row r="5" spans="1:49" ht="14" customHeight="1" x14ac:dyDescent="0.2">
      <c r="A5" s="3" t="str">
        <f t="shared" si="1"/>
        <v>49200-001</v>
      </c>
      <c r="B5" s="3" t="s">
        <v>433</v>
      </c>
      <c r="C5" s="3" t="str">
        <f t="shared" si="2"/>
        <v>Stephen Feddes</v>
      </c>
      <c r="D5" s="3" t="str">
        <f t="shared" si="3"/>
        <v>Stephen</v>
      </c>
      <c r="E5" s="3" t="s">
        <v>481</v>
      </c>
      <c r="N5" s="9"/>
      <c r="Q5" s="32">
        <f t="shared" si="4"/>
        <v>0</v>
      </c>
      <c r="R5" s="9"/>
      <c r="S5" s="3" t="str">
        <f t="shared" si="0"/>
        <v>Stephen Feddes</v>
      </c>
      <c r="U5" s="34"/>
      <c r="V5" s="34"/>
      <c r="X5" s="29"/>
      <c r="Y5" s="31"/>
      <c r="Z5" s="30"/>
      <c r="AB5" s="33"/>
      <c r="AC5" s="9"/>
      <c r="AD5" s="3" t="str">
        <f t="shared" si="5"/>
        <v>Feddes, Stephen</v>
      </c>
      <c r="AE5" s="9"/>
      <c r="AG5" s="3">
        <f t="shared" ca="1" si="6"/>
        <v>60</v>
      </c>
      <c r="AH5" s="3">
        <v>48</v>
      </c>
      <c r="AI5" s="9"/>
      <c r="AJ5" s="3" t="s">
        <v>473</v>
      </c>
      <c r="AK5" t="s">
        <v>442</v>
      </c>
      <c r="AL5" t="s">
        <v>443</v>
      </c>
      <c r="AM5" t="s">
        <v>444</v>
      </c>
      <c r="AN5" t="s">
        <v>445</v>
      </c>
      <c r="AO5" s="9"/>
      <c r="AP5" s="3" t="str">
        <f t="shared" si="7"/>
        <v>Stephen Feddes</v>
      </c>
    </row>
    <row r="6" spans="1:49" ht="14" customHeight="1" x14ac:dyDescent="0.2">
      <c r="A6" s="3" t="str">
        <f t="shared" si="1"/>
        <v>49200-001</v>
      </c>
      <c r="B6" s="3" t="s">
        <v>433</v>
      </c>
      <c r="C6" s="3" t="str">
        <f t="shared" si="2"/>
        <v>Katherine Groppe</v>
      </c>
      <c r="D6" s="3" t="str">
        <f t="shared" si="3"/>
        <v>Katherine</v>
      </c>
      <c r="E6" s="3" t="s">
        <v>482</v>
      </c>
      <c r="N6" s="9"/>
      <c r="Q6" s="32">
        <f t="shared" si="4"/>
        <v>0</v>
      </c>
      <c r="R6" s="9"/>
      <c r="S6" s="3" t="str">
        <f t="shared" si="0"/>
        <v>Katherine Groppe</v>
      </c>
      <c r="U6" s="34"/>
      <c r="V6" s="34"/>
      <c r="X6" s="29"/>
      <c r="Y6" s="31"/>
      <c r="Z6" s="30"/>
      <c r="AB6" s="33"/>
      <c r="AC6" s="9"/>
      <c r="AD6" s="3" t="str">
        <f t="shared" si="5"/>
        <v>Groppe, Katherine</v>
      </c>
      <c r="AE6" s="9"/>
      <c r="AG6" s="3">
        <f t="shared" ca="1" si="6"/>
        <v>39</v>
      </c>
      <c r="AH6" s="3">
        <v>87</v>
      </c>
      <c r="AI6" s="9"/>
      <c r="AJ6" s="3" t="s">
        <v>473</v>
      </c>
      <c r="AK6" t="s">
        <v>460</v>
      </c>
      <c r="AL6" t="s">
        <v>461</v>
      </c>
      <c r="AM6" t="s">
        <v>462</v>
      </c>
      <c r="AN6" t="s">
        <v>463</v>
      </c>
      <c r="AO6" s="9"/>
      <c r="AP6" s="3" t="str">
        <f t="shared" si="7"/>
        <v>Katherine Groppe</v>
      </c>
    </row>
    <row r="7" spans="1:49" ht="14" customHeight="1" x14ac:dyDescent="0.2">
      <c r="A7" s="3" t="str">
        <f t="shared" si="1"/>
        <v>49200-001</v>
      </c>
      <c r="B7" s="3" t="s">
        <v>433</v>
      </c>
      <c r="C7" s="3" t="str">
        <f t="shared" si="2"/>
        <v>Collin Koldoff</v>
      </c>
      <c r="D7" s="3" t="str">
        <f t="shared" si="3"/>
        <v>Collin</v>
      </c>
      <c r="E7" s="3" t="s">
        <v>482</v>
      </c>
      <c r="N7" s="9"/>
      <c r="Q7" s="32">
        <f t="shared" si="4"/>
        <v>0</v>
      </c>
      <c r="R7" s="9"/>
      <c r="S7" s="3" t="str">
        <f t="shared" si="0"/>
        <v>Collin Koldoff</v>
      </c>
      <c r="U7" s="34"/>
      <c r="V7" s="34"/>
      <c r="X7" s="29"/>
      <c r="Y7" s="31"/>
      <c r="Z7" s="30"/>
      <c r="AB7" s="33"/>
      <c r="AC7" s="9"/>
      <c r="AD7" s="3" t="str">
        <f t="shared" si="5"/>
        <v>Koldoff, Collin</v>
      </c>
      <c r="AE7" s="9"/>
      <c r="AG7" s="3">
        <f t="shared" ca="1" si="6"/>
        <v>4</v>
      </c>
      <c r="AH7" s="3">
        <v>58</v>
      </c>
      <c r="AI7" s="9"/>
      <c r="AJ7" s="3" t="s">
        <v>473</v>
      </c>
      <c r="AK7" t="s">
        <v>464</v>
      </c>
      <c r="AL7" t="s">
        <v>352</v>
      </c>
      <c r="AM7" t="s">
        <v>465</v>
      </c>
      <c r="AN7" t="s">
        <v>466</v>
      </c>
      <c r="AO7" s="9"/>
      <c r="AP7" s="3" t="str">
        <f t="shared" si="7"/>
        <v>Collin Koldoff</v>
      </c>
    </row>
    <row r="8" spans="1:49" ht="14" customHeight="1" x14ac:dyDescent="0.2">
      <c r="A8" s="3" t="str">
        <f t="shared" si="1"/>
        <v>49200-001</v>
      </c>
      <c r="B8" s="3" t="s">
        <v>433</v>
      </c>
      <c r="C8" s="3" t="str">
        <f t="shared" si="2"/>
        <v>Jose Montes De Oca Morfin</v>
      </c>
      <c r="D8" s="3" t="str">
        <f t="shared" si="3"/>
        <v>Jose</v>
      </c>
      <c r="E8" s="3" t="s">
        <v>483</v>
      </c>
      <c r="N8" s="9"/>
      <c r="Q8" s="32">
        <f t="shared" si="4"/>
        <v>0</v>
      </c>
      <c r="R8" s="9"/>
      <c r="S8" s="3" t="str">
        <f t="shared" si="0"/>
        <v>Jose Montes De Oca Morfin</v>
      </c>
      <c r="U8" s="34"/>
      <c r="V8" s="34"/>
      <c r="X8" s="29"/>
      <c r="Y8" s="31"/>
      <c r="Z8" s="30"/>
      <c r="AB8" s="33"/>
      <c r="AC8" s="9"/>
      <c r="AD8" s="3" t="str">
        <f t="shared" si="5"/>
        <v>Montes De Oca Morfin, Jose</v>
      </c>
      <c r="AE8" s="9"/>
      <c r="AG8" s="3">
        <f t="shared" ca="1" si="6"/>
        <v>92</v>
      </c>
      <c r="AH8" s="3">
        <v>53</v>
      </c>
      <c r="AI8" s="9"/>
      <c r="AJ8" s="3" t="s">
        <v>473</v>
      </c>
      <c r="AK8" t="s">
        <v>474</v>
      </c>
      <c r="AL8" t="s">
        <v>471</v>
      </c>
      <c r="AM8" t="s">
        <v>475</v>
      </c>
      <c r="AN8" t="s">
        <v>476</v>
      </c>
      <c r="AO8" s="9"/>
      <c r="AP8" s="3" t="str">
        <f t="shared" si="7"/>
        <v>Jose Montes De Oca Morfin</v>
      </c>
    </row>
    <row r="9" spans="1:49" ht="14" customHeight="1" x14ac:dyDescent="0.2">
      <c r="A9" s="3" t="str">
        <f t="shared" si="1"/>
        <v>49200-001</v>
      </c>
      <c r="B9" s="3" t="s">
        <v>433</v>
      </c>
      <c r="C9" s="3" t="str">
        <f t="shared" si="2"/>
        <v>Justina Piwoni</v>
      </c>
      <c r="D9" s="3" t="str">
        <f t="shared" si="3"/>
        <v>Justina</v>
      </c>
      <c r="E9" s="3" t="s">
        <v>482</v>
      </c>
      <c r="N9" s="9"/>
      <c r="Q9" s="32">
        <f t="shared" si="4"/>
        <v>0</v>
      </c>
      <c r="R9" s="9"/>
      <c r="S9" s="3" t="str">
        <f t="shared" si="0"/>
        <v>Justina Piwoni</v>
      </c>
      <c r="U9" s="34"/>
      <c r="V9" s="34"/>
      <c r="X9" s="29"/>
      <c r="Y9" s="31"/>
      <c r="Z9" s="30"/>
      <c r="AB9" s="33"/>
      <c r="AC9" s="9"/>
      <c r="AD9" s="3" t="str">
        <f t="shared" si="5"/>
        <v>Piwoni, Justina</v>
      </c>
      <c r="AE9" s="9"/>
      <c r="AG9" s="3">
        <f t="shared" ca="1" si="6"/>
        <v>65</v>
      </c>
      <c r="AH9" s="3">
        <v>81</v>
      </c>
      <c r="AI9" s="9"/>
      <c r="AJ9" s="3" t="s">
        <v>473</v>
      </c>
      <c r="AK9" t="s">
        <v>467</v>
      </c>
      <c r="AL9" t="s">
        <v>468</v>
      </c>
      <c r="AM9" t="s">
        <v>469</v>
      </c>
      <c r="AN9" t="s">
        <v>470</v>
      </c>
      <c r="AO9" s="9"/>
      <c r="AP9" s="3" t="str">
        <f t="shared" si="7"/>
        <v>Justina Piwoni</v>
      </c>
    </row>
    <row r="10" spans="1:49" ht="14" customHeight="1" x14ac:dyDescent="0.2">
      <c r="A10" s="3" t="str">
        <f t="shared" si="1"/>
        <v>49200-001</v>
      </c>
      <c r="B10" s="3" t="s">
        <v>433</v>
      </c>
      <c r="C10" s="3" t="str">
        <f t="shared" si="2"/>
        <v>Matthew Senese</v>
      </c>
      <c r="D10" s="3" t="str">
        <f t="shared" si="3"/>
        <v>Matthew</v>
      </c>
      <c r="E10" s="36" t="s">
        <v>472</v>
      </c>
      <c r="N10" s="9"/>
      <c r="Q10" s="32">
        <f t="shared" si="4"/>
        <v>0</v>
      </c>
      <c r="R10" s="9"/>
      <c r="S10" s="3" t="str">
        <f t="shared" si="0"/>
        <v>Matthew Senese</v>
      </c>
      <c r="U10" s="34"/>
      <c r="V10" s="34"/>
      <c r="X10" s="29"/>
      <c r="Y10" s="31"/>
      <c r="Z10" s="30"/>
      <c r="AB10" s="33"/>
      <c r="AC10" s="9"/>
      <c r="AD10" s="3" t="str">
        <f t="shared" si="5"/>
        <v>Senese, Matthew</v>
      </c>
      <c r="AE10" s="9"/>
      <c r="AG10" s="3">
        <f t="shared" ca="1" si="6"/>
        <v>70</v>
      </c>
      <c r="AH10" s="3">
        <v>100</v>
      </c>
      <c r="AI10" s="9"/>
      <c r="AJ10" s="3" t="s">
        <v>473</v>
      </c>
      <c r="AK10" t="s">
        <v>477</v>
      </c>
      <c r="AL10" t="s">
        <v>152</v>
      </c>
      <c r="AM10" t="s">
        <v>478</v>
      </c>
      <c r="AN10" t="s">
        <v>479</v>
      </c>
      <c r="AO10" s="9"/>
      <c r="AP10" s="3" t="str">
        <f t="shared" si="7"/>
        <v>Matthew Senese</v>
      </c>
    </row>
  </sheetData>
  <autoFilter ref="A1:AW10" xr:uid="{CE28DC9C-F631-D34D-9B23-3E25E0C6FE7B}"/>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2023-04-26T15:50:14Z</dcterms:modified>
</cp:coreProperties>
</file>